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1B6D49C2-22DF-45BF-9A12-D1DBDAD4A5AC}" xr6:coauthVersionLast="47" xr6:coauthVersionMax="47" xr10:uidLastSave="{00000000-0000-0000-0000-000000000000}"/>
  <bookViews>
    <workbookView xWindow="32220" yWindow="345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6" i="1" l="1"/>
  <c r="S44" i="1"/>
  <c r="S43" i="1"/>
  <c r="S45" i="1" l="1"/>
  <c r="S47" i="1" s="1"/>
  <c r="R47" i="1" l="1"/>
</calcChain>
</file>

<file path=xl/sharedStrings.xml><?xml version="1.0" encoding="utf-8"?>
<sst xmlns="http://schemas.openxmlformats.org/spreadsheetml/2006/main" count="517" uniqueCount="256">
  <si>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</si>
  <si>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</si>
  <si>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</si>
  <si>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</si>
  <si>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</si>
  <si>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</si>
  <si>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</si>
  <si>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</si>
  <si>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</si>
  <si>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</si>
  <si>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</si>
  <si>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</si>
  <si>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</si>
  <si>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</si>
  <si>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</si>
  <si>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</si>
  <si>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</si>
  <si>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</si>
  <si>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</si>
  <si>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</si>
  <si>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</si>
  <si>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</si>
  <si>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</si>
  <si>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Fitilho</t>
  </si>
  <si>
    <t>({Mês Resultado Compra} = Dez 2020, Jan 2021, Fev 2021, Mar 2021, Abr 2021, Mai 2021) E ({Valor Unitário Homologado} &gt; 0) E ({Padrão Desc Material} = FITILHO)</t>
  </si>
  <si>
    <t>09001505000212020</t>
  </si>
  <si>
    <t>0900150500021202000020</t>
  </si>
  <si>
    <t>Pregão</t>
  </si>
  <si>
    <t xml:space="preserve"> FITILHO, COR:GRAFITE, PESO:1.000 G, MATERIAL:PLÁSTICO, TIPO:GROSSO</t>
  </si>
  <si>
    <t>FITILHO, COR GRAFITE, PESO 1.000 G, MATERIAL PLÁSTICO, TIPO GROSSO</t>
  </si>
  <si>
    <t>UNIDADE</t>
  </si>
  <si>
    <t>KAZ</t>
  </si>
  <si>
    <t>Valor Unitário Homologado</t>
  </si>
  <si>
    <t>GRAFICA E EDITORA LUAR EIRELI</t>
  </si>
  <si>
    <t>JUSTICA FEDERAL DE 1A. INSTANCIA/MS</t>
  </si>
  <si>
    <t>JUSTICA FEDERAL</t>
  </si>
  <si>
    <t>MS</t>
  </si>
  <si>
    <t>Dez 2020</t>
  </si>
  <si>
    <t>09002905000042020</t>
  </si>
  <si>
    <t>0900290500004202000002</t>
  </si>
  <si>
    <t xml:space="preserve"> FITILHO, PESO:1.000 G, MATERIAL:POLIPROPILENO</t>
  </si>
  <si>
    <t>FITILHO, PESO 1.000 G, MATERIAL POLIPROPILENO</t>
  </si>
  <si>
    <t>ROLO 1000,00 G</t>
  </si>
  <si>
    <t>AKIFITA</t>
  </si>
  <si>
    <t>SILVIO RODRIGUES DA SILVA 25301434802</t>
  </si>
  <si>
    <t>TRIBUNAL REGIONAL FEDERAL DA 3A.REGIAO</t>
  </si>
  <si>
    <t>SP</t>
  </si>
  <si>
    <t>12007305000212020</t>
  </si>
  <si>
    <t>1200730500021202000016</t>
  </si>
  <si>
    <t xml:space="preserve"> FITILHO, COR:CINZA, PESO:1.000 G, MATERIAL:PLÁSTICO</t>
  </si>
  <si>
    <t>FITILHO, COR CINZA, PESO 1.000 G, MATERIAL PLÁSTICO</t>
  </si>
  <si>
    <t>DINAC</t>
  </si>
  <si>
    <t>T. J. L. COMERCIO &amp; ATACADO EIRELI</t>
  </si>
  <si>
    <t>MAER - BASE AEREA DE FLORIANOPOLIS - SC</t>
  </si>
  <si>
    <t>MINISTERIO DEFESA</t>
  </si>
  <si>
    <t>COMANDO DA AERONAUTICA</t>
  </si>
  <si>
    <t>SC</t>
  </si>
  <si>
    <t>13500505000142020</t>
  </si>
  <si>
    <t>1350050500014202000021</t>
  </si>
  <si>
    <t xml:space="preserve"> FITILHO, COR:PRETA, MATERIAL:POLIPROPILENO, TIPO:USO AGRÍCOLA, CARACTERÍSTICAS ADICIONAIS:AMARRAÇÃO, CONDUÇÃO E TUTORAMENTO DE PLANTAS</t>
  </si>
  <si>
    <t>FITILHO, COR PRETA, MATERIAL POLIPROPILENO, TIPO USO AGRÍCOLA, CARACTERÍSTICAS ADICIONAIS AMARRAÇÃO, CONDUÇÃO E TUTORAMENTO DE PLANTAS</t>
  </si>
  <si>
    <t>INDUCAR</t>
  </si>
  <si>
    <t>BC AGRO COMERCIO DE SEMENTES EIRELI</t>
  </si>
  <si>
    <t>EMBRAPA/CPAF-RORAIMA</t>
  </si>
  <si>
    <t>EMPRESA BRASILEIRA DE PESQUISA AGROPECUARIA</t>
  </si>
  <si>
    <t>RR</t>
  </si>
  <si>
    <t>13501306000952020</t>
  </si>
  <si>
    <t>1350130600095202000002</t>
  </si>
  <si>
    <t>Dispensa de Licitação</t>
  </si>
  <si>
    <t>QUILOGRAMA</t>
  </si>
  <si>
    <t>ND</t>
  </si>
  <si>
    <t>I A DA SILVA FILHO</t>
  </si>
  <si>
    <t>EMBRAPA/CPATC</t>
  </si>
  <si>
    <t>SE</t>
  </si>
  <si>
    <t>13502506000262020</t>
  </si>
  <si>
    <t>1350250600026202000003</t>
  </si>
  <si>
    <t>METRO</t>
  </si>
  <si>
    <t>FITILHO</t>
  </si>
  <si>
    <t>EMBRAPA/CNPMA</t>
  </si>
  <si>
    <t>13503305000172020</t>
  </si>
  <si>
    <t>1350330500017202000140</t>
  </si>
  <si>
    <t>ROGINI</t>
  </si>
  <si>
    <t>EMBRAPA/CNPUV</t>
  </si>
  <si>
    <t>RS</t>
  </si>
  <si>
    <t>Jan 2021</t>
  </si>
  <si>
    <t>15562605000012020</t>
  </si>
  <si>
    <t>1556260500001202000327</t>
  </si>
  <si>
    <t xml:space="preserve"> FITILHO, MATERIAL:POLIETILENO, CARACTERÍSTICAS ADICIONAIS:DOBRADO, LARGURA 7 MM</t>
  </si>
  <si>
    <t>FITILHO, MATERIAL POLIETILENO, CARACTERÍSTICAS ADICIONAIS DOBRADO, LARGURA 7 MM</t>
  </si>
  <si>
    <t>NACIONAL</t>
  </si>
  <si>
    <t>VIPE COMERCIAL EIRELI</t>
  </si>
  <si>
    <t>COLEGIO PEDRO II / CAMPUS REALENGO I</t>
  </si>
  <si>
    <t>MINISTERIO DA EDUCACAO</t>
  </si>
  <si>
    <t>COLEGIO PEDRO II</t>
  </si>
  <si>
    <t>RJ</t>
  </si>
  <si>
    <t>15590305000622020</t>
  </si>
  <si>
    <t>1559030500062202000009</t>
  </si>
  <si>
    <t xml:space="preserve"> FITILHO, COR:VARIADA, MATERIAL:POLIPROPILENO, TIPO:FINO, CARACTERÍSTICAS ADICIONAIS:LARGURA: 0,50 CM</t>
  </si>
  <si>
    <t>FITILHO, COR VARIADA, MATERIAL POLIPROPILENO, TIPO FINO, CARACTERÍSTICAS ADICIONAIS LARGURA: 0,50 CM</t>
  </si>
  <si>
    <t>EMFESTA</t>
  </si>
  <si>
    <t>ULTRA BONI LTDA</t>
  </si>
  <si>
    <t>HOSPITAL UNIVERSITÁRIO DE JUIZ DE FORA</t>
  </si>
  <si>
    <t>EMPRESA BRASILEIRA DE SERVIÇOS HOSPITALARES</t>
  </si>
  <si>
    <t>MG</t>
  </si>
  <si>
    <t>16000105000342020</t>
  </si>
  <si>
    <t>1600010500034202000035</t>
  </si>
  <si>
    <t>ROLO 100,00 M</t>
  </si>
  <si>
    <t>EM FESTA</t>
  </si>
  <si>
    <t>E C O MOURA</t>
  </si>
  <si>
    <t>7 BATALHAO DE ENGENHARIA DE CONSTRUCAO-MEX/AC</t>
  </si>
  <si>
    <t>COMANDO DO EXERCITO</t>
  </si>
  <si>
    <t>AC</t>
  </si>
  <si>
    <t>16010305000142020</t>
  </si>
  <si>
    <t>1601030500014202000062</t>
  </si>
  <si>
    <t xml:space="preserve"> FITILHO, COR:VARIADA, MATERIAL:POLIPROPILENO, CARACTERÍSTICAS ADICIONAIS:LARGURA 10MM</t>
  </si>
  <si>
    <t>FITILHO, COR VARIADA, MATERIAL POLIPROPILENO, CARACTERÍSTICAS ADICIONAIS LARGURA 10MM</t>
  </si>
  <si>
    <t>FABRIKA CINZA</t>
  </si>
  <si>
    <t>MAXIM QUALITTA COMERCIO LTDA</t>
  </si>
  <si>
    <t>50 BATALHAO DE INFANTARIA DE SELVA/MA</t>
  </si>
  <si>
    <t>MA</t>
  </si>
  <si>
    <t>Mar 2021</t>
  </si>
  <si>
    <t>16012206000022021</t>
  </si>
  <si>
    <t>1601220600002202100029</t>
  </si>
  <si>
    <t>POLIPROPILENO</t>
  </si>
  <si>
    <t>COMERCIAL FREDSON LTDA</t>
  </si>
  <si>
    <t>55 BATALHAO DE INFANTARIA</t>
  </si>
  <si>
    <t>16029605000022020</t>
  </si>
  <si>
    <t>1602960500002202000060</t>
  </si>
  <si>
    <t xml:space="preserve"> FITILHO, COR:AMARELA, MATERIAL:TECIDO</t>
  </si>
  <si>
    <t>FITILHO, COR AMARELA, MATERIAL TECIDO</t>
  </si>
  <si>
    <t>FITAS PROGRESSO</t>
  </si>
  <si>
    <t>POLO DISTRIBUIDORA E PRESTADORA DE SERVICOS EIRELI</t>
  </si>
  <si>
    <t>COMANDO BRIGADA INFANTARIA PARAQUEDISTA/RJ</t>
  </si>
  <si>
    <t>1602960500002202000061</t>
  </si>
  <si>
    <t>FABRIKA DO FITILHO</t>
  </si>
  <si>
    <t>A R CASTRO COMERCIO DE MATERIAIS E SERVICOS EIRELI</t>
  </si>
  <si>
    <t>1602960500002202000062</t>
  </si>
  <si>
    <t xml:space="preserve"> FITILHO, COR:VERMELHA, MATERIAL:TECIDO</t>
  </si>
  <si>
    <t>FITILHO, COR VERMELHA, MATERIAL TECIDO</t>
  </si>
  <si>
    <t>INBRAPE</t>
  </si>
  <si>
    <t>ALL SALES COMERCIO E SERVICOS LTDA</t>
  </si>
  <si>
    <t>1602960500002202000063</t>
  </si>
  <si>
    <t>16030305000132020</t>
  </si>
  <si>
    <t>1603030500013202000059</t>
  </si>
  <si>
    <t>ELIAS DIAS DE SOUZA 13715128763</t>
  </si>
  <si>
    <t>BASE DE ADMINIST. E APOIO DA 1ª REG. MILITAR</t>
  </si>
  <si>
    <t>16037905000142020</t>
  </si>
  <si>
    <t>1603790500014202000045</t>
  </si>
  <si>
    <t>CHINA</t>
  </si>
  <si>
    <t>DISTRIBUIDORA PARANHOS ARTIGOS PARA LABORATORIOS LTDA</t>
  </si>
  <si>
    <t>9 BATALHAO DE INFANTARIA MOTORIZADO/RS</t>
  </si>
  <si>
    <t>16046805000222020</t>
  </si>
  <si>
    <t>1604680500022202000011</t>
  </si>
  <si>
    <t>FABRIKA FITILHO</t>
  </si>
  <si>
    <t>ESCOLA PREPARATORIA DE CADETES DO EXERCITO</t>
  </si>
  <si>
    <t>20003105000022021</t>
  </si>
  <si>
    <t>2000310500002202100017</t>
  </si>
  <si>
    <t xml:space="preserve"> FITILHO, COR:CINZA, PESO:1.000 G</t>
  </si>
  <si>
    <t>FITILHO, COR CINZA, PESO 1.000 G</t>
  </si>
  <si>
    <t>LIVRARIA E PAPELARIA RENASCER LTDA</t>
  </si>
  <si>
    <t>PROCURADORIA DA REPUBLICA - BA</t>
  </si>
  <si>
    <t>MINISTERIO PUBLICO DA UNIAO</t>
  </si>
  <si>
    <t>BA</t>
  </si>
  <si>
    <t>Fev 2021</t>
  </si>
  <si>
    <t>20007805000022021</t>
  </si>
  <si>
    <t>2000780500002202100033</t>
  </si>
  <si>
    <t xml:space="preserve"> FITILHO, PESO:1.000 G, MATERIAL:PLÁSTICO</t>
  </si>
  <si>
    <t>FITILHO, PESO 1.000 G, MATERIAL PLÁSTICO</t>
  </si>
  <si>
    <t>RODRIGUES</t>
  </si>
  <si>
    <t>VERGE COMERCIO LTDA</t>
  </si>
  <si>
    <t>PROCURADORIA DA REPUBLICA NO ESTADO DO MA</t>
  </si>
  <si>
    <t>25002606000042020</t>
  </si>
  <si>
    <t>2500260600004202000015</t>
  </si>
  <si>
    <t>PROGRESSO</t>
  </si>
  <si>
    <t>A C DO A D RODRIGUES EIRELI</t>
  </si>
  <si>
    <t>SUPERINTENDENCIA ESTADUAL DO MS/PA</t>
  </si>
  <si>
    <t>MINISTERIO DA SAUDE</t>
  </si>
  <si>
    <t>PA</t>
  </si>
  <si>
    <t>92553805000102020</t>
  </si>
  <si>
    <t>9255380500010202000008</t>
  </si>
  <si>
    <t>ROLO 300,00 M</t>
  </si>
  <si>
    <t>IGUAL</t>
  </si>
  <si>
    <t>ELIAS AVELINO DOS SANTOS</t>
  </si>
  <si>
    <t>SECRETARIA DE ESTADO DA ADMINSTRAÇÃO</t>
  </si>
  <si>
    <t>REPUBLICA FEDERATIVA DO BRASIL</t>
  </si>
  <si>
    <t>ESTADO DO RIO GRANDE DO NORTE</t>
  </si>
  <si>
    <t>RN</t>
  </si>
  <si>
    <t>92648605000092021</t>
  </si>
  <si>
    <t>9264860500009202100183</t>
  </si>
  <si>
    <t xml:space="preserve"> FITILHO, COR:VERMELHA, MATERIAL:PLÁSTICO</t>
  </si>
  <si>
    <t>FITILHO, COR VERMELHA, MATERIAL PLÁSTICO</t>
  </si>
  <si>
    <t>BELLA</t>
  </si>
  <si>
    <t>P&amp;M COMERCIAL E DISTRIBUIDORA DE PRODUTOS E EQUIPAMENTOS - EIRELI</t>
  </si>
  <si>
    <t>PMA - PREFEITURA MUNICIPAL DE ASSIS - SP</t>
  </si>
  <si>
    <t>ESTADO DE SAO PAULO</t>
  </si>
  <si>
    <t>92800205000032020</t>
  </si>
  <si>
    <t>9280020500003202000007</t>
  </si>
  <si>
    <t>C F BRANDAO &amp; CIA LTDA</t>
  </si>
  <si>
    <t>FUNDO MUN.DE ASSIST.SOCIAL DE ELD.DO CARAJÁS</t>
  </si>
  <si>
    <t>ESTADO DO PARA</t>
  </si>
  <si>
    <t>98328905000032021</t>
  </si>
  <si>
    <t>9832890500003202100010</t>
  </si>
  <si>
    <t>POLI</t>
  </si>
  <si>
    <t>CID GONCALVES DE FIGUEIREDO</t>
  </si>
  <si>
    <t>PREFEITURA MUNICIPAL DE LAGOA REAL/BA</t>
  </si>
  <si>
    <t>ESTADO DA BAHIA</t>
  </si>
  <si>
    <t>9832890500003202100054</t>
  </si>
  <si>
    <t xml:space="preserve"> FITILHO, COR:ROSA, MATERIAL:TECIDO</t>
  </si>
  <si>
    <t>FITILHO, COR ROSA, MATERIAL TECIDO</t>
  </si>
  <si>
    <t>VMP</t>
  </si>
  <si>
    <t>JOSE NEVES FERREIRA</t>
  </si>
  <si>
    <t>9832890500003202100055</t>
  </si>
  <si>
    <t xml:space="preserve"> FITILHO, COR:VERDE E AMARELO, MATERIAL:POLIÉSTER</t>
  </si>
  <si>
    <t>FITILHO, COR VERDE E AMARELO, MATERIAL POLIÉSTER</t>
  </si>
  <si>
    <t>98353905000022021</t>
  </si>
  <si>
    <t>9835390500002202100048</t>
  </si>
  <si>
    <t>ENZURI</t>
  </si>
  <si>
    <t>ANTONIO ALBERTO OLIVEIRA TEIXEIRA</t>
  </si>
  <si>
    <t>PREFEITURA MUNICIPAL DE BIASSUCÊ/BA</t>
  </si>
  <si>
    <t>98464305000012021</t>
  </si>
  <si>
    <t>9846430500001202100164</t>
  </si>
  <si>
    <t>NIZURI</t>
  </si>
  <si>
    <t>BELCLIPS DISTRIBUIDORA LTDA</t>
  </si>
  <si>
    <t>PREFEITURA MUNICIPAL DE ITAGUARA</t>
  </si>
  <si>
    <t>ESTADO DE MINAS GERAIS</t>
  </si>
  <si>
    <t>98791305000142021</t>
  </si>
  <si>
    <t>9879130500014202100014</t>
  </si>
  <si>
    <t>CTI-PLAST</t>
  </si>
  <si>
    <t>WIECHETECK &amp; FILHO LTDA</t>
  </si>
  <si>
    <t>PREFEITURA MUNICIPAL DE TEIXEIRA SOARES/PR</t>
  </si>
  <si>
    <t>ESTADO DO PARANA</t>
  </si>
  <si>
    <t>PR</t>
  </si>
  <si>
    <t>98793305001352020</t>
  </si>
  <si>
    <t>9879330500135202000003</t>
  </si>
  <si>
    <t>E. A. FITILHOS</t>
  </si>
  <si>
    <t>E. A. SCHMITT FREISLEBEN &amp; CIA LTDA</t>
  </si>
  <si>
    <t>PREF.MUN.DE UBIRATA</t>
  </si>
  <si>
    <t>98898905000062021</t>
  </si>
  <si>
    <t>9889890500006202100092</t>
  </si>
  <si>
    <t>KALE</t>
  </si>
  <si>
    <t>ORIGINAL COMERCIO E SERVICOS LTDA</t>
  </si>
  <si>
    <t>PREFEITURA MUNICIPAL DE ARAPUTANGA/MT</t>
  </si>
  <si>
    <t>ESTADO DO MATO GROSSO</t>
  </si>
  <si>
    <t>MT</t>
  </si>
  <si>
    <t>98942905000022021</t>
  </si>
  <si>
    <t>9894290500002202100078</t>
  </si>
  <si>
    <t>SAO VITOR</t>
  </si>
  <si>
    <t>JESPEL COMERCIO DE PAPEIS LTDA</t>
  </si>
  <si>
    <t>PREFEITURA MUNICIPAL DE JANDAIA/GO</t>
  </si>
  <si>
    <t>ESTADO DE GOIAS</t>
  </si>
  <si>
    <t>GO</t>
  </si>
  <si>
    <t>98957705000012021</t>
  </si>
  <si>
    <t>9895770500001202100053</t>
  </si>
  <si>
    <t>ROLO 500,00 G</t>
  </si>
  <si>
    <t>LEON BAZAR PAPELARIA LTDA</t>
  </si>
  <si>
    <t>PREFEITURA MUN.DE SANTA BARBARA DE GOIAS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</si>
</sst>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47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155</v>
      </c>
      <c r="B7" s="16" t="s">
        <v>156</v>
      </c>
      <c r="C7" s="16" t="s">
        <v>27</v>
      </c>
      <c r="D7" s="16">
        <v>288218</v>
      </c>
      <c r="E7" s="16" t="s">
        <v>157</v>
      </c>
      <c r="F7" s="16" t="s">
        <v>158</v>
      </c>
      <c r="G7" s="16" t="s">
        <v>42</v>
      </c>
      <c r="H7" s="16" t="s">
        <v>77</v>
      </c>
      <c r="I7" s="16" t="s">
        <v>32</v>
      </c>
      <c r="J7" s="16" t="s">
        <v>159</v>
      </c>
      <c r="K7" s="16">
        <v>200031</v>
      </c>
      <c r="L7" s="16" t="s">
        <v>160</v>
      </c>
      <c r="M7" s="16">
        <v>34000</v>
      </c>
      <c r="N7" s="16" t="s">
        <v>161</v>
      </c>
      <c r="O7" s="16">
        <v>34000</v>
      </c>
      <c r="P7" s="16" t="s">
        <v>161</v>
      </c>
      <c r="Q7" s="16" t="s">
        <v>162</v>
      </c>
      <c r="R7" s="16" t="s">
        <v>163</v>
      </c>
      <c r="S7" s="20">
        <v>14.06</v>
      </c>
    </row>
    <row r="8" spans="1:19" x14ac:dyDescent="0.2">
      <c r="A8" s="16" t="s">
        <v>47</v>
      </c>
      <c r="B8" s="16" t="s">
        <v>48</v>
      </c>
      <c r="C8" s="16" t="s">
        <v>27</v>
      </c>
      <c r="D8" s="16">
        <v>293848</v>
      </c>
      <c r="E8" s="16" t="s">
        <v>49</v>
      </c>
      <c r="F8" s="16" t="s">
        <v>50</v>
      </c>
      <c r="G8" s="16" t="s">
        <v>30</v>
      </c>
      <c r="H8" s="16" t="s">
        <v>51</v>
      </c>
      <c r="I8" s="16" t="s">
        <v>32</v>
      </c>
      <c r="J8" s="16" t="s">
        <v>52</v>
      </c>
      <c r="K8" s="16">
        <v>120073</v>
      </c>
      <c r="L8" s="16" t="s">
        <v>53</v>
      </c>
      <c r="M8" s="16">
        <v>52000</v>
      </c>
      <c r="N8" s="16" t="s">
        <v>54</v>
      </c>
      <c r="O8" s="16">
        <v>52111</v>
      </c>
      <c r="P8" s="16" t="s">
        <v>55</v>
      </c>
      <c r="Q8" s="16" t="s">
        <v>56</v>
      </c>
      <c r="R8" s="16" t="s">
        <v>37</v>
      </c>
      <c r="S8" s="20">
        <v>10.3</v>
      </c>
    </row>
    <row r="9" spans="1:19" x14ac:dyDescent="0.2">
      <c r="A9" s="16" t="s">
        <v>151</v>
      </c>
      <c r="B9" s="16" t="s">
        <v>152</v>
      </c>
      <c r="C9" s="16" t="s">
        <v>27</v>
      </c>
      <c r="D9" s="16">
        <v>293848</v>
      </c>
      <c r="E9" s="16" t="s">
        <v>49</v>
      </c>
      <c r="F9" s="16" t="s">
        <v>50</v>
      </c>
      <c r="G9" s="16" t="s">
        <v>42</v>
      </c>
      <c r="H9" s="16" t="s">
        <v>153</v>
      </c>
      <c r="I9" s="16" t="s">
        <v>32</v>
      </c>
      <c r="J9" s="16" t="s">
        <v>117</v>
      </c>
      <c r="K9" s="16">
        <v>160468</v>
      </c>
      <c r="L9" s="16" t="s">
        <v>154</v>
      </c>
      <c r="M9" s="16">
        <v>52000</v>
      </c>
      <c r="N9" s="16" t="s">
        <v>54</v>
      </c>
      <c r="O9" s="16">
        <v>52121</v>
      </c>
      <c r="P9" s="16" t="s">
        <v>110</v>
      </c>
      <c r="Q9" s="16" t="s">
        <v>46</v>
      </c>
      <c r="R9" s="16" t="s">
        <v>120</v>
      </c>
      <c r="S9" s="20">
        <v>7.3</v>
      </c>
    </row>
    <row r="10" spans="1:19" x14ac:dyDescent="0.2">
      <c r="A10" s="16" t="s">
        <v>126</v>
      </c>
      <c r="B10" s="16" t="s">
        <v>127</v>
      </c>
      <c r="C10" s="16" t="s">
        <v>27</v>
      </c>
      <c r="D10" s="16">
        <v>293868</v>
      </c>
      <c r="E10" s="16" t="s">
        <v>128</v>
      </c>
      <c r="F10" s="16" t="s">
        <v>129</v>
      </c>
      <c r="G10" s="16" t="s">
        <v>106</v>
      </c>
      <c r="H10" s="16" t="s">
        <v>130</v>
      </c>
      <c r="I10" s="16" t="s">
        <v>32</v>
      </c>
      <c r="J10" s="16" t="s">
        <v>131</v>
      </c>
      <c r="K10" s="16">
        <v>160296</v>
      </c>
      <c r="L10" s="16" t="s">
        <v>132</v>
      </c>
      <c r="M10" s="16">
        <v>52000</v>
      </c>
      <c r="N10" s="16" t="s">
        <v>54</v>
      </c>
      <c r="O10" s="16">
        <v>52121</v>
      </c>
      <c r="P10" s="16" t="s">
        <v>110</v>
      </c>
      <c r="Q10" s="16" t="s">
        <v>94</v>
      </c>
      <c r="R10" s="16" t="s">
        <v>37</v>
      </c>
      <c r="S10" s="20">
        <v>8.9</v>
      </c>
    </row>
    <row r="11" spans="1:19" x14ac:dyDescent="0.2">
      <c r="A11" s="16" t="s">
        <v>126</v>
      </c>
      <c r="B11" s="16" t="s">
        <v>136</v>
      </c>
      <c r="C11" s="16" t="s">
        <v>27</v>
      </c>
      <c r="D11" s="16">
        <v>293869</v>
      </c>
      <c r="E11" s="16" t="s">
        <v>137</v>
      </c>
      <c r="F11" s="16" t="s">
        <v>138</v>
      </c>
      <c r="G11" s="16" t="s">
        <v>106</v>
      </c>
      <c r="H11" s="16" t="s">
        <v>139</v>
      </c>
      <c r="I11" s="16" t="s">
        <v>32</v>
      </c>
      <c r="J11" s="16" t="s">
        <v>140</v>
      </c>
      <c r="K11" s="16">
        <v>160296</v>
      </c>
      <c r="L11" s="16" t="s">
        <v>132</v>
      </c>
      <c r="M11" s="16">
        <v>52000</v>
      </c>
      <c r="N11" s="16" t="s">
        <v>54</v>
      </c>
      <c r="O11" s="16">
        <v>52121</v>
      </c>
      <c r="P11" s="16" t="s">
        <v>110</v>
      </c>
      <c r="Q11" s="16" t="s">
        <v>94</v>
      </c>
      <c r="R11" s="16" t="s">
        <v>37</v>
      </c>
      <c r="S11" s="20">
        <v>5.9</v>
      </c>
    </row>
    <row r="12" spans="1:19" x14ac:dyDescent="0.2">
      <c r="A12" s="16" t="s">
        <v>200</v>
      </c>
      <c r="B12" s="16" t="s">
        <v>201</v>
      </c>
      <c r="C12" s="16" t="s">
        <v>27</v>
      </c>
      <c r="D12" s="16">
        <v>293869</v>
      </c>
      <c r="E12" s="16" t="s">
        <v>137</v>
      </c>
      <c r="F12" s="16" t="s">
        <v>138</v>
      </c>
      <c r="G12" s="16" t="s">
        <v>30</v>
      </c>
      <c r="H12" s="16" t="s">
        <v>202</v>
      </c>
      <c r="I12" s="16" t="s">
        <v>32</v>
      </c>
      <c r="J12" s="16" t="s">
        <v>203</v>
      </c>
      <c r="K12" s="16">
        <v>983289</v>
      </c>
      <c r="L12" s="16" t="s">
        <v>204</v>
      </c>
      <c r="M12" s="16">
        <v>99900</v>
      </c>
      <c r="N12" s="16" t="s">
        <v>184</v>
      </c>
      <c r="O12" s="16">
        <v>94920</v>
      </c>
      <c r="P12" s="16" t="s">
        <v>205</v>
      </c>
      <c r="Q12" s="16" t="s">
        <v>162</v>
      </c>
      <c r="R12" s="16" t="s">
        <v>120</v>
      </c>
      <c r="S12" s="20">
        <v>1.8</v>
      </c>
    </row>
    <row r="13" spans="1:19" x14ac:dyDescent="0.2">
      <c r="A13" s="16" t="s">
        <v>200</v>
      </c>
      <c r="B13" s="16" t="s">
        <v>206</v>
      </c>
      <c r="C13" s="16" t="s">
        <v>27</v>
      </c>
      <c r="D13" s="16">
        <v>293870</v>
      </c>
      <c r="E13" s="16" t="s">
        <v>207</v>
      </c>
      <c r="F13" s="16" t="s">
        <v>208</v>
      </c>
      <c r="G13" s="16" t="s">
        <v>106</v>
      </c>
      <c r="H13" s="16" t="s">
        <v>209</v>
      </c>
      <c r="I13" s="16" t="s">
        <v>32</v>
      </c>
      <c r="J13" s="16" t="s">
        <v>210</v>
      </c>
      <c r="K13" s="16">
        <v>983289</v>
      </c>
      <c r="L13" s="16" t="s">
        <v>204</v>
      </c>
      <c r="M13" s="16">
        <v>99900</v>
      </c>
      <c r="N13" s="16" t="s">
        <v>184</v>
      </c>
      <c r="O13" s="16">
        <v>94920</v>
      </c>
      <c r="P13" s="16" t="s">
        <v>205</v>
      </c>
      <c r="Q13" s="16" t="s">
        <v>162</v>
      </c>
      <c r="R13" s="16" t="s">
        <v>120</v>
      </c>
      <c r="S13" s="20">
        <v>2</v>
      </c>
    </row>
    <row r="14" spans="1:19" x14ac:dyDescent="0.2">
      <c r="A14" s="16" t="s">
        <v>164</v>
      </c>
      <c r="B14" s="16" t="s">
        <v>165</v>
      </c>
      <c r="C14" s="16" t="s">
        <v>27</v>
      </c>
      <c r="D14" s="16">
        <v>304409</v>
      </c>
      <c r="E14" s="16" t="s">
        <v>166</v>
      </c>
      <c r="F14" s="16" t="s">
        <v>167</v>
      </c>
      <c r="G14" s="16" t="s">
        <v>69</v>
      </c>
      <c r="H14" s="16" t="s">
        <v>168</v>
      </c>
      <c r="I14" s="16" t="s">
        <v>32</v>
      </c>
      <c r="J14" s="16" t="s">
        <v>169</v>
      </c>
      <c r="K14" s="16">
        <v>200078</v>
      </c>
      <c r="L14" s="16" t="s">
        <v>170</v>
      </c>
      <c r="M14" s="16">
        <v>34000</v>
      </c>
      <c r="N14" s="16" t="s">
        <v>161</v>
      </c>
      <c r="O14" s="16">
        <v>34000</v>
      </c>
      <c r="P14" s="16" t="s">
        <v>161</v>
      </c>
      <c r="Q14" s="16" t="s">
        <v>119</v>
      </c>
      <c r="R14" s="16" t="s">
        <v>120</v>
      </c>
      <c r="S14" s="20">
        <v>19</v>
      </c>
    </row>
    <row r="15" spans="1:19" x14ac:dyDescent="0.2">
      <c r="A15" s="16" t="s">
        <v>25</v>
      </c>
      <c r="B15" s="16" t="s">
        <v>26</v>
      </c>
      <c r="C15" s="16" t="s">
        <v>27</v>
      </c>
      <c r="D15" s="16">
        <v>323414</v>
      </c>
      <c r="E15" s="16" t="s">
        <v>28</v>
      </c>
      <c r="F15" s="16" t="s">
        <v>29</v>
      </c>
      <c r="G15" s="16" t="s">
        <v>30</v>
      </c>
      <c r="H15" s="16" t="s">
        <v>31</v>
      </c>
      <c r="I15" s="16" t="s">
        <v>32</v>
      </c>
      <c r="J15" s="16" t="s">
        <v>33</v>
      </c>
      <c r="K15" s="16">
        <v>90015</v>
      </c>
      <c r="L15" s="16" t="s">
        <v>34</v>
      </c>
      <c r="M15" s="16">
        <v>12000</v>
      </c>
      <c r="N15" s="16" t="s">
        <v>35</v>
      </c>
      <c r="O15" s="16">
        <v>12000</v>
      </c>
      <c r="P15" s="16" t="s">
        <v>35</v>
      </c>
      <c r="Q15" s="16" t="s">
        <v>36</v>
      </c>
      <c r="R15" s="16" t="s">
        <v>37</v>
      </c>
      <c r="S15" s="20">
        <v>9.5500000000000007</v>
      </c>
    </row>
    <row r="16" spans="1:19" x14ac:dyDescent="0.2">
      <c r="A16" s="16" t="s">
        <v>66</v>
      </c>
      <c r="B16" s="16" t="s">
        <v>67</v>
      </c>
      <c r="C16" s="16" t="s">
        <v>68</v>
      </c>
      <c r="D16" s="16">
        <v>323414</v>
      </c>
      <c r="E16" s="16" t="s">
        <v>28</v>
      </c>
      <c r="F16" s="16" t="s">
        <v>29</v>
      </c>
      <c r="G16" s="16" t="s">
        <v>69</v>
      </c>
      <c r="H16" s="16" t="s">
        <v>70</v>
      </c>
      <c r="I16" s="16" t="s">
        <v>32</v>
      </c>
      <c r="J16" s="16" t="s">
        <v>71</v>
      </c>
      <c r="K16" s="16">
        <v>135013</v>
      </c>
      <c r="L16" s="16" t="s">
        <v>72</v>
      </c>
      <c r="M16" s="16">
        <v>22202</v>
      </c>
      <c r="N16" s="16" t="s">
        <v>64</v>
      </c>
      <c r="O16" s="16">
        <v>22202</v>
      </c>
      <c r="P16" s="16" t="s">
        <v>64</v>
      </c>
      <c r="Q16" s="16" t="s">
        <v>73</v>
      </c>
      <c r="R16" s="16" t="s">
        <v>37</v>
      </c>
      <c r="S16" s="20">
        <v>95.6</v>
      </c>
    </row>
    <row r="17" spans="1:19" x14ac:dyDescent="0.2">
      <c r="A17" s="16" t="s">
        <v>85</v>
      </c>
      <c r="B17" s="16" t="s">
        <v>86</v>
      </c>
      <c r="C17" s="16" t="s">
        <v>27</v>
      </c>
      <c r="D17" s="16">
        <v>333315</v>
      </c>
      <c r="E17" s="16" t="s">
        <v>87</v>
      </c>
      <c r="F17" s="16" t="s">
        <v>88</v>
      </c>
      <c r="G17" s="16" t="s">
        <v>42</v>
      </c>
      <c r="H17" s="16" t="s">
        <v>89</v>
      </c>
      <c r="I17" s="16" t="s">
        <v>32</v>
      </c>
      <c r="J17" s="16" t="s">
        <v>90</v>
      </c>
      <c r="K17" s="16">
        <v>155626</v>
      </c>
      <c r="L17" s="16" t="s">
        <v>91</v>
      </c>
      <c r="M17" s="16">
        <v>26000</v>
      </c>
      <c r="N17" s="16" t="s">
        <v>92</v>
      </c>
      <c r="O17" s="16">
        <v>26201</v>
      </c>
      <c r="P17" s="16" t="s">
        <v>93</v>
      </c>
      <c r="Q17" s="16" t="s">
        <v>94</v>
      </c>
      <c r="R17" s="16" t="s">
        <v>37</v>
      </c>
      <c r="S17" s="20">
        <v>14.9</v>
      </c>
    </row>
    <row r="18" spans="1:19" x14ac:dyDescent="0.2">
      <c r="A18" s="16" t="s">
        <v>146</v>
      </c>
      <c r="B18" s="16" t="s">
        <v>147</v>
      </c>
      <c r="C18" s="16" t="s">
        <v>27</v>
      </c>
      <c r="D18" s="16">
        <v>333315</v>
      </c>
      <c r="E18" s="16" t="s">
        <v>87</v>
      </c>
      <c r="F18" s="16" t="s">
        <v>88</v>
      </c>
      <c r="G18" s="16" t="s">
        <v>30</v>
      </c>
      <c r="H18" s="16" t="s">
        <v>148</v>
      </c>
      <c r="I18" s="16" t="s">
        <v>32</v>
      </c>
      <c r="J18" s="16" t="s">
        <v>149</v>
      </c>
      <c r="K18" s="16">
        <v>160379</v>
      </c>
      <c r="L18" s="16" t="s">
        <v>150</v>
      </c>
      <c r="M18" s="16">
        <v>52000</v>
      </c>
      <c r="N18" s="16" t="s">
        <v>54</v>
      </c>
      <c r="O18" s="16">
        <v>52121</v>
      </c>
      <c r="P18" s="16" t="s">
        <v>110</v>
      </c>
      <c r="Q18" s="16" t="s">
        <v>83</v>
      </c>
      <c r="R18" s="16" t="s">
        <v>120</v>
      </c>
      <c r="S18" s="20">
        <v>13</v>
      </c>
    </row>
    <row r="19" spans="1:19" x14ac:dyDescent="0.2">
      <c r="A19" s="16" t="s">
        <v>200</v>
      </c>
      <c r="B19" s="16" t="s">
        <v>211</v>
      </c>
      <c r="C19" s="16" t="s">
        <v>27</v>
      </c>
      <c r="D19" s="16">
        <v>380826</v>
      </c>
      <c r="E19" s="16" t="s">
        <v>212</v>
      </c>
      <c r="F19" s="16" t="s">
        <v>213</v>
      </c>
      <c r="G19" s="16" t="s">
        <v>106</v>
      </c>
      <c r="H19" s="16" t="s">
        <v>209</v>
      </c>
      <c r="I19" s="16" t="s">
        <v>32</v>
      </c>
      <c r="J19" s="16" t="s">
        <v>210</v>
      </c>
      <c r="K19" s="16">
        <v>983289</v>
      </c>
      <c r="L19" s="16" t="s">
        <v>204</v>
      </c>
      <c r="M19" s="16">
        <v>99900</v>
      </c>
      <c r="N19" s="16" t="s">
        <v>184</v>
      </c>
      <c r="O19" s="16">
        <v>94920</v>
      </c>
      <c r="P19" s="16" t="s">
        <v>205</v>
      </c>
      <c r="Q19" s="16" t="s">
        <v>162</v>
      </c>
      <c r="R19" s="16" t="s">
        <v>120</v>
      </c>
      <c r="S19" s="20">
        <v>3</v>
      </c>
    </row>
    <row r="20" spans="1:19" x14ac:dyDescent="0.2">
      <c r="A20" s="16" t="s">
        <v>214</v>
      </c>
      <c r="B20" s="16" t="s">
        <v>215</v>
      </c>
      <c r="C20" s="16" t="s">
        <v>27</v>
      </c>
      <c r="D20" s="16">
        <v>380826</v>
      </c>
      <c r="E20" s="16" t="s">
        <v>212</v>
      </c>
      <c r="F20" s="16" t="s">
        <v>213</v>
      </c>
      <c r="G20" s="16" t="s">
        <v>30</v>
      </c>
      <c r="H20" s="16" t="s">
        <v>216</v>
      </c>
      <c r="I20" s="16" t="s">
        <v>32</v>
      </c>
      <c r="J20" s="16" t="s">
        <v>217</v>
      </c>
      <c r="K20" s="16">
        <v>983539</v>
      </c>
      <c r="L20" s="16" t="s">
        <v>218</v>
      </c>
      <c r="M20" s="16">
        <v>99900</v>
      </c>
      <c r="N20" s="16" t="s">
        <v>184</v>
      </c>
      <c r="O20" s="16">
        <v>94920</v>
      </c>
      <c r="P20" s="16" t="s">
        <v>205</v>
      </c>
      <c r="Q20" s="16" t="s">
        <v>162</v>
      </c>
      <c r="R20" s="16" t="s">
        <v>120</v>
      </c>
      <c r="S20" s="20">
        <v>1</v>
      </c>
    </row>
    <row r="21" spans="1:19" x14ac:dyDescent="0.2">
      <c r="A21" s="16" t="s">
        <v>95</v>
      </c>
      <c r="B21" s="16" t="s">
        <v>96</v>
      </c>
      <c r="C21" s="16" t="s">
        <v>27</v>
      </c>
      <c r="D21" s="16">
        <v>412098</v>
      </c>
      <c r="E21" s="16" t="s">
        <v>97</v>
      </c>
      <c r="F21" s="16" t="s">
        <v>98</v>
      </c>
      <c r="G21" s="16" t="s">
        <v>30</v>
      </c>
      <c r="H21" s="16" t="s">
        <v>99</v>
      </c>
      <c r="I21" s="16" t="s">
        <v>32</v>
      </c>
      <c r="J21" s="16" t="s">
        <v>100</v>
      </c>
      <c r="K21" s="16">
        <v>155903</v>
      </c>
      <c r="L21" s="16" t="s">
        <v>101</v>
      </c>
      <c r="M21" s="16">
        <v>26000</v>
      </c>
      <c r="N21" s="16" t="s">
        <v>92</v>
      </c>
      <c r="O21" s="16">
        <v>26443</v>
      </c>
      <c r="P21" s="16" t="s">
        <v>102</v>
      </c>
      <c r="Q21" s="16" t="s">
        <v>103</v>
      </c>
      <c r="R21" s="16" t="s">
        <v>37</v>
      </c>
      <c r="S21" s="20">
        <v>1.74</v>
      </c>
    </row>
    <row r="22" spans="1:19" x14ac:dyDescent="0.2">
      <c r="A22" s="16" t="s">
        <v>104</v>
      </c>
      <c r="B22" s="16" t="s">
        <v>105</v>
      </c>
      <c r="C22" s="16" t="s">
        <v>27</v>
      </c>
      <c r="D22" s="16">
        <v>412098</v>
      </c>
      <c r="E22" s="16" t="s">
        <v>97</v>
      </c>
      <c r="F22" s="16" t="s">
        <v>98</v>
      </c>
      <c r="G22" s="16" t="s">
        <v>106</v>
      </c>
      <c r="H22" s="16" t="s">
        <v>107</v>
      </c>
      <c r="I22" s="16" t="s">
        <v>32</v>
      </c>
      <c r="J22" s="16" t="s">
        <v>108</v>
      </c>
      <c r="K22" s="16">
        <v>160001</v>
      </c>
      <c r="L22" s="16" t="s">
        <v>109</v>
      </c>
      <c r="M22" s="16">
        <v>52000</v>
      </c>
      <c r="N22" s="16" t="s">
        <v>54</v>
      </c>
      <c r="O22" s="16">
        <v>52121</v>
      </c>
      <c r="P22" s="16" t="s">
        <v>110</v>
      </c>
      <c r="Q22" s="16" t="s">
        <v>111</v>
      </c>
      <c r="R22" s="16" t="s">
        <v>37</v>
      </c>
      <c r="S22" s="20">
        <v>6</v>
      </c>
    </row>
    <row r="23" spans="1:19" x14ac:dyDescent="0.2">
      <c r="A23" s="16" t="s">
        <v>142</v>
      </c>
      <c r="B23" s="16" t="s">
        <v>143</v>
      </c>
      <c r="C23" s="16" t="s">
        <v>27</v>
      </c>
      <c r="D23" s="16">
        <v>412098</v>
      </c>
      <c r="E23" s="16" t="s">
        <v>97</v>
      </c>
      <c r="F23" s="16" t="s">
        <v>98</v>
      </c>
      <c r="G23" s="16" t="s">
        <v>30</v>
      </c>
      <c r="H23" s="16" t="s">
        <v>99</v>
      </c>
      <c r="I23" s="16" t="s">
        <v>32</v>
      </c>
      <c r="J23" s="16" t="s">
        <v>144</v>
      </c>
      <c r="K23" s="16">
        <v>160303</v>
      </c>
      <c r="L23" s="16" t="s">
        <v>145</v>
      </c>
      <c r="M23" s="16">
        <v>52000</v>
      </c>
      <c r="N23" s="16" t="s">
        <v>54</v>
      </c>
      <c r="O23" s="16">
        <v>52121</v>
      </c>
      <c r="P23" s="16" t="s">
        <v>110</v>
      </c>
      <c r="Q23" s="16" t="s">
        <v>94</v>
      </c>
      <c r="R23" s="16" t="s">
        <v>120</v>
      </c>
      <c r="S23" s="20">
        <v>9.18</v>
      </c>
    </row>
    <row r="24" spans="1:19" x14ac:dyDescent="0.2">
      <c r="A24" s="16" t="s">
        <v>178</v>
      </c>
      <c r="B24" s="16" t="s">
        <v>179</v>
      </c>
      <c r="C24" s="16" t="s">
        <v>27</v>
      </c>
      <c r="D24" s="16">
        <v>412098</v>
      </c>
      <c r="E24" s="16" t="s">
        <v>97</v>
      </c>
      <c r="F24" s="16" t="s">
        <v>98</v>
      </c>
      <c r="G24" s="16" t="s">
        <v>180</v>
      </c>
      <c r="H24" s="16" t="s">
        <v>181</v>
      </c>
      <c r="I24" s="16" t="s">
        <v>32</v>
      </c>
      <c r="J24" s="16" t="s">
        <v>182</v>
      </c>
      <c r="K24" s="16">
        <v>925538</v>
      </c>
      <c r="L24" s="16" t="s">
        <v>183</v>
      </c>
      <c r="M24" s="16">
        <v>99900</v>
      </c>
      <c r="N24" s="16" t="s">
        <v>184</v>
      </c>
      <c r="O24" s="16">
        <v>94420</v>
      </c>
      <c r="P24" s="16" t="s">
        <v>185</v>
      </c>
      <c r="Q24" s="16" t="s">
        <v>186</v>
      </c>
      <c r="R24" s="16" t="s">
        <v>37</v>
      </c>
      <c r="S24" s="20">
        <v>5.6481000000000003</v>
      </c>
    </row>
    <row r="25" spans="1:19" x14ac:dyDescent="0.2">
      <c r="A25" s="16" t="s">
        <v>225</v>
      </c>
      <c r="B25" s="16" t="s">
        <v>226</v>
      </c>
      <c r="C25" s="16" t="s">
        <v>27</v>
      </c>
      <c r="D25" s="16">
        <v>412098</v>
      </c>
      <c r="E25" s="16" t="s">
        <v>97</v>
      </c>
      <c r="F25" s="16" t="s">
        <v>98</v>
      </c>
      <c r="G25" s="16" t="s">
        <v>106</v>
      </c>
      <c r="H25" s="16" t="s">
        <v>227</v>
      </c>
      <c r="I25" s="16" t="s">
        <v>32</v>
      </c>
      <c r="J25" s="16" t="s">
        <v>228</v>
      </c>
      <c r="K25" s="16">
        <v>987913</v>
      </c>
      <c r="L25" s="16" t="s">
        <v>229</v>
      </c>
      <c r="M25" s="16">
        <v>99900</v>
      </c>
      <c r="N25" s="16" t="s">
        <v>184</v>
      </c>
      <c r="O25" s="16">
        <v>96120</v>
      </c>
      <c r="P25" s="16" t="s">
        <v>230</v>
      </c>
      <c r="Q25" s="16" t="s">
        <v>231</v>
      </c>
      <c r="R25" s="16" t="s">
        <v>120</v>
      </c>
      <c r="S25" s="20">
        <v>3.6749999999999998</v>
      </c>
    </row>
    <row r="26" spans="1:19" x14ac:dyDescent="0.2">
      <c r="A26" s="16" t="s">
        <v>38</v>
      </c>
      <c r="B26" s="16" t="s">
        <v>39</v>
      </c>
      <c r="C26" s="16" t="s">
        <v>27</v>
      </c>
      <c r="D26" s="16">
        <v>420835</v>
      </c>
      <c r="E26" s="16" t="s">
        <v>40</v>
      </c>
      <c r="F26" s="16" t="s">
        <v>41</v>
      </c>
      <c r="G26" s="16" t="s">
        <v>42</v>
      </c>
      <c r="H26" s="16" t="s">
        <v>43</v>
      </c>
      <c r="I26" s="16" t="s">
        <v>32</v>
      </c>
      <c r="J26" s="16" t="s">
        <v>44</v>
      </c>
      <c r="K26" s="16">
        <v>90029</v>
      </c>
      <c r="L26" s="16" t="s">
        <v>45</v>
      </c>
      <c r="M26" s="16">
        <v>12000</v>
      </c>
      <c r="N26" s="16" t="s">
        <v>35</v>
      </c>
      <c r="O26" s="16">
        <v>12000</v>
      </c>
      <c r="P26" s="16" t="s">
        <v>35</v>
      </c>
      <c r="Q26" s="16" t="s">
        <v>46</v>
      </c>
      <c r="R26" s="16" t="s">
        <v>37</v>
      </c>
      <c r="S26" s="20">
        <v>8.15</v>
      </c>
    </row>
    <row r="27" spans="1:19" x14ac:dyDescent="0.2">
      <c r="A27" s="16" t="s">
        <v>79</v>
      </c>
      <c r="B27" s="16" t="s">
        <v>80</v>
      </c>
      <c r="C27" s="16" t="s">
        <v>27</v>
      </c>
      <c r="D27" s="16">
        <v>420835</v>
      </c>
      <c r="E27" s="16" t="s">
        <v>40</v>
      </c>
      <c r="F27" s="16" t="s">
        <v>41</v>
      </c>
      <c r="G27" s="16" t="s">
        <v>69</v>
      </c>
      <c r="H27" s="16" t="s">
        <v>81</v>
      </c>
      <c r="I27" s="16" t="s">
        <v>32</v>
      </c>
      <c r="J27" s="16" t="s">
        <v>62</v>
      </c>
      <c r="K27" s="16">
        <v>135033</v>
      </c>
      <c r="L27" s="16" t="s">
        <v>82</v>
      </c>
      <c r="M27" s="16">
        <v>22202</v>
      </c>
      <c r="N27" s="16" t="s">
        <v>64</v>
      </c>
      <c r="O27" s="16">
        <v>22202</v>
      </c>
      <c r="P27" s="16" t="s">
        <v>64</v>
      </c>
      <c r="Q27" s="16" t="s">
        <v>83</v>
      </c>
      <c r="R27" s="16" t="s">
        <v>84</v>
      </c>
      <c r="S27" s="20">
        <v>12.48</v>
      </c>
    </row>
    <row r="28" spans="1:19" x14ac:dyDescent="0.2">
      <c r="A28" s="16" t="s">
        <v>126</v>
      </c>
      <c r="B28" s="16" t="s">
        <v>141</v>
      </c>
      <c r="C28" s="16" t="s">
        <v>27</v>
      </c>
      <c r="D28" s="16">
        <v>420835</v>
      </c>
      <c r="E28" s="16" t="s">
        <v>40</v>
      </c>
      <c r="F28" s="16" t="s">
        <v>41</v>
      </c>
      <c r="G28" s="16" t="s">
        <v>69</v>
      </c>
      <c r="H28" s="16" t="s">
        <v>130</v>
      </c>
      <c r="I28" s="16" t="s">
        <v>32</v>
      </c>
      <c r="J28" s="16" t="s">
        <v>131</v>
      </c>
      <c r="K28" s="16">
        <v>160296</v>
      </c>
      <c r="L28" s="16" t="s">
        <v>132</v>
      </c>
      <c r="M28" s="16">
        <v>52000</v>
      </c>
      <c r="N28" s="16" t="s">
        <v>54</v>
      </c>
      <c r="O28" s="16">
        <v>52121</v>
      </c>
      <c r="P28" s="16" t="s">
        <v>110</v>
      </c>
      <c r="Q28" s="16" t="s">
        <v>94</v>
      </c>
      <c r="R28" s="16" t="s">
        <v>37</v>
      </c>
      <c r="S28" s="20">
        <v>13.8</v>
      </c>
    </row>
    <row r="29" spans="1:19" x14ac:dyDescent="0.2">
      <c r="A29" s="16" t="s">
        <v>187</v>
      </c>
      <c r="B29" s="16" t="s">
        <v>188</v>
      </c>
      <c r="C29" s="16" t="s">
        <v>27</v>
      </c>
      <c r="D29" s="16">
        <v>433252</v>
      </c>
      <c r="E29" s="16" t="s">
        <v>189</v>
      </c>
      <c r="F29" s="16" t="s">
        <v>190</v>
      </c>
      <c r="G29" s="16" t="s">
        <v>30</v>
      </c>
      <c r="H29" s="16" t="s">
        <v>191</v>
      </c>
      <c r="I29" s="16" t="s">
        <v>32</v>
      </c>
      <c r="J29" s="16" t="s">
        <v>192</v>
      </c>
      <c r="K29" s="16">
        <v>926486</v>
      </c>
      <c r="L29" s="16" t="s">
        <v>193</v>
      </c>
      <c r="M29" s="16">
        <v>99900</v>
      </c>
      <c r="N29" s="16" t="s">
        <v>184</v>
      </c>
      <c r="O29" s="16">
        <v>95420</v>
      </c>
      <c r="P29" s="16" t="s">
        <v>194</v>
      </c>
      <c r="Q29" s="16" t="s">
        <v>46</v>
      </c>
      <c r="R29" s="16" t="s">
        <v>120</v>
      </c>
      <c r="S29" s="20">
        <v>1.25</v>
      </c>
    </row>
    <row r="30" spans="1:19" x14ac:dyDescent="0.2">
      <c r="A30" s="16" t="s">
        <v>57</v>
      </c>
      <c r="B30" s="16" t="s">
        <v>58</v>
      </c>
      <c r="C30" s="16" t="s">
        <v>27</v>
      </c>
      <c r="D30" s="16">
        <v>462421</v>
      </c>
      <c r="E30" s="16" t="s">
        <v>59</v>
      </c>
      <c r="F30" s="16" t="s">
        <v>60</v>
      </c>
      <c r="G30" s="16" t="s">
        <v>30</v>
      </c>
      <c r="H30" s="16" t="s">
        <v>61</v>
      </c>
      <c r="I30" s="16" t="s">
        <v>32</v>
      </c>
      <c r="J30" s="16" t="s">
        <v>62</v>
      </c>
      <c r="K30" s="16">
        <v>135005</v>
      </c>
      <c r="L30" s="16" t="s">
        <v>63</v>
      </c>
      <c r="M30" s="16">
        <v>22202</v>
      </c>
      <c r="N30" s="16" t="s">
        <v>64</v>
      </c>
      <c r="O30" s="16">
        <v>22202</v>
      </c>
      <c r="P30" s="16" t="s">
        <v>64</v>
      </c>
      <c r="Q30" s="16" t="s">
        <v>65</v>
      </c>
      <c r="R30" s="16" t="s">
        <v>37</v>
      </c>
      <c r="S30" s="20">
        <v>32.5</v>
      </c>
    </row>
    <row r="31" spans="1:19" x14ac:dyDescent="0.2">
      <c r="A31" s="16" t="s">
        <v>74</v>
      </c>
      <c r="B31" s="16" t="s">
        <v>75</v>
      </c>
      <c r="C31" s="16" t="s">
        <v>68</v>
      </c>
      <c r="D31" s="16">
        <v>462421</v>
      </c>
      <c r="E31" s="16" t="s">
        <v>59</v>
      </c>
      <c r="F31" s="16" t="s">
        <v>60</v>
      </c>
      <c r="G31" s="16" t="s">
        <v>76</v>
      </c>
      <c r="H31" s="16" t="s">
        <v>77</v>
      </c>
      <c r="I31" s="16" t="s">
        <v>32</v>
      </c>
      <c r="J31" s="16" t="s">
        <v>62</v>
      </c>
      <c r="K31" s="16">
        <v>135025</v>
      </c>
      <c r="L31" s="16" t="s">
        <v>78</v>
      </c>
      <c r="M31" s="16">
        <v>22202</v>
      </c>
      <c r="N31" s="16" t="s">
        <v>64</v>
      </c>
      <c r="O31" s="16">
        <v>22202</v>
      </c>
      <c r="P31" s="16" t="s">
        <v>64</v>
      </c>
      <c r="Q31" s="16" t="s">
        <v>46</v>
      </c>
      <c r="R31" s="16" t="s">
        <v>37</v>
      </c>
      <c r="S31" s="20">
        <v>2.7E-2</v>
      </c>
    </row>
    <row r="32" spans="1:19" x14ac:dyDescent="0.2">
      <c r="A32" s="16" t="s">
        <v>112</v>
      </c>
      <c r="B32" s="16" t="s">
        <v>113</v>
      </c>
      <c r="C32" s="16" t="s">
        <v>27</v>
      </c>
      <c r="D32" s="16">
        <v>463459</v>
      </c>
      <c r="E32" s="16" t="s">
        <v>114</v>
      </c>
      <c r="F32" s="16" t="s">
        <v>115</v>
      </c>
      <c r="G32" s="16" t="s">
        <v>42</v>
      </c>
      <c r="H32" s="16" t="s">
        <v>116</v>
      </c>
      <c r="I32" s="16" t="s">
        <v>32</v>
      </c>
      <c r="J32" s="16" t="s">
        <v>117</v>
      </c>
      <c r="K32" s="16">
        <v>160103</v>
      </c>
      <c r="L32" s="16" t="s">
        <v>118</v>
      </c>
      <c r="M32" s="16">
        <v>52000</v>
      </c>
      <c r="N32" s="16" t="s">
        <v>54</v>
      </c>
      <c r="O32" s="16">
        <v>52121</v>
      </c>
      <c r="P32" s="16" t="s">
        <v>110</v>
      </c>
      <c r="Q32" s="16" t="s">
        <v>119</v>
      </c>
      <c r="R32" s="16" t="s">
        <v>120</v>
      </c>
      <c r="S32" s="20">
        <v>9.9</v>
      </c>
    </row>
    <row r="33" spans="1:19" x14ac:dyDescent="0.2">
      <c r="A33" s="16" t="s">
        <v>121</v>
      </c>
      <c r="B33" s="16" t="s">
        <v>122</v>
      </c>
      <c r="C33" s="16" t="s">
        <v>68</v>
      </c>
      <c r="D33" s="16">
        <v>463459</v>
      </c>
      <c r="E33" s="16" t="s">
        <v>114</v>
      </c>
      <c r="F33" s="16" t="s">
        <v>115</v>
      </c>
      <c r="G33" s="16" t="s">
        <v>69</v>
      </c>
      <c r="H33" s="16" t="s">
        <v>123</v>
      </c>
      <c r="I33" s="16" t="s">
        <v>32</v>
      </c>
      <c r="J33" s="16" t="s">
        <v>124</v>
      </c>
      <c r="K33" s="16">
        <v>160122</v>
      </c>
      <c r="L33" s="16" t="s">
        <v>125</v>
      </c>
      <c r="M33" s="16">
        <v>52000</v>
      </c>
      <c r="N33" s="16" t="s">
        <v>54</v>
      </c>
      <c r="O33" s="16">
        <v>52121</v>
      </c>
      <c r="P33" s="16" t="s">
        <v>110</v>
      </c>
      <c r="Q33" s="16" t="s">
        <v>103</v>
      </c>
      <c r="R33" s="16" t="s">
        <v>84</v>
      </c>
      <c r="S33" s="20">
        <v>61.9</v>
      </c>
    </row>
    <row r="34" spans="1:19" x14ac:dyDescent="0.2">
      <c r="A34" s="16" t="s">
        <v>126</v>
      </c>
      <c r="B34" s="16" t="s">
        <v>133</v>
      </c>
      <c r="C34" s="16" t="s">
        <v>27</v>
      </c>
      <c r="D34" s="16">
        <v>463459</v>
      </c>
      <c r="E34" s="16" t="s">
        <v>114</v>
      </c>
      <c r="F34" s="16" t="s">
        <v>115</v>
      </c>
      <c r="G34" s="16" t="s">
        <v>30</v>
      </c>
      <c r="H34" s="16" t="s">
        <v>134</v>
      </c>
      <c r="I34" s="16" t="s">
        <v>32</v>
      </c>
      <c r="J34" s="16" t="s">
        <v>135</v>
      </c>
      <c r="K34" s="16">
        <v>160296</v>
      </c>
      <c r="L34" s="16" t="s">
        <v>132</v>
      </c>
      <c r="M34" s="16">
        <v>52000</v>
      </c>
      <c r="N34" s="16" t="s">
        <v>54</v>
      </c>
      <c r="O34" s="16">
        <v>52121</v>
      </c>
      <c r="P34" s="16" t="s">
        <v>110</v>
      </c>
      <c r="Q34" s="16" t="s">
        <v>94</v>
      </c>
      <c r="R34" s="16" t="s">
        <v>37</v>
      </c>
      <c r="S34" s="20">
        <v>9.01</v>
      </c>
    </row>
    <row r="35" spans="1:19" x14ac:dyDescent="0.2">
      <c r="A35" s="16" t="s">
        <v>171</v>
      </c>
      <c r="B35" s="16" t="s">
        <v>172</v>
      </c>
      <c r="C35" s="16" t="s">
        <v>68</v>
      </c>
      <c r="D35" s="16">
        <v>463459</v>
      </c>
      <c r="E35" s="16" t="s">
        <v>114</v>
      </c>
      <c r="F35" s="16" t="s">
        <v>115</v>
      </c>
      <c r="G35" s="16" t="s">
        <v>42</v>
      </c>
      <c r="H35" s="16" t="s">
        <v>173</v>
      </c>
      <c r="I35" s="16" t="s">
        <v>32</v>
      </c>
      <c r="J35" s="16" t="s">
        <v>174</v>
      </c>
      <c r="K35" s="16">
        <v>250026</v>
      </c>
      <c r="L35" s="16" t="s">
        <v>175</v>
      </c>
      <c r="M35" s="16">
        <v>36000</v>
      </c>
      <c r="N35" s="16" t="s">
        <v>176</v>
      </c>
      <c r="O35" s="16">
        <v>36000</v>
      </c>
      <c r="P35" s="16" t="s">
        <v>176</v>
      </c>
      <c r="Q35" s="16" t="s">
        <v>177</v>
      </c>
      <c r="R35" s="16" t="s">
        <v>37</v>
      </c>
      <c r="S35" s="20">
        <v>14.47</v>
      </c>
    </row>
    <row r="36" spans="1:19" x14ac:dyDescent="0.2">
      <c r="A36" s="16" t="s">
        <v>195</v>
      </c>
      <c r="B36" s="16" t="s">
        <v>196</v>
      </c>
      <c r="C36" s="16" t="s">
        <v>27</v>
      </c>
      <c r="D36" s="16">
        <v>463459</v>
      </c>
      <c r="E36" s="16" t="s">
        <v>114</v>
      </c>
      <c r="F36" s="16" t="s">
        <v>115</v>
      </c>
      <c r="G36" s="16" t="s">
        <v>30</v>
      </c>
      <c r="H36" s="16" t="s">
        <v>99</v>
      </c>
      <c r="I36" s="16" t="s">
        <v>32</v>
      </c>
      <c r="J36" s="16" t="s">
        <v>197</v>
      </c>
      <c r="K36" s="16">
        <v>928002</v>
      </c>
      <c r="L36" s="16" t="s">
        <v>198</v>
      </c>
      <c r="M36" s="16">
        <v>99900</v>
      </c>
      <c r="N36" s="16" t="s">
        <v>184</v>
      </c>
      <c r="O36" s="16">
        <v>93420</v>
      </c>
      <c r="P36" s="16" t="s">
        <v>199</v>
      </c>
      <c r="Q36" s="16" t="s">
        <v>177</v>
      </c>
      <c r="R36" s="16" t="s">
        <v>37</v>
      </c>
      <c r="S36" s="20">
        <v>8</v>
      </c>
    </row>
    <row r="37" spans="1:19" x14ac:dyDescent="0.2">
      <c r="A37" s="16" t="s">
        <v>219</v>
      </c>
      <c r="B37" s="16" t="s">
        <v>220</v>
      </c>
      <c r="C37" s="16" t="s">
        <v>27</v>
      </c>
      <c r="D37" s="16">
        <v>463459</v>
      </c>
      <c r="E37" s="16" t="s">
        <v>114</v>
      </c>
      <c r="F37" s="16" t="s">
        <v>115</v>
      </c>
      <c r="G37" s="16" t="s">
        <v>30</v>
      </c>
      <c r="H37" s="16" t="s">
        <v>221</v>
      </c>
      <c r="I37" s="16" t="s">
        <v>32</v>
      </c>
      <c r="J37" s="16" t="s">
        <v>222</v>
      </c>
      <c r="K37" s="16">
        <v>984643</v>
      </c>
      <c r="L37" s="16" t="s">
        <v>223</v>
      </c>
      <c r="M37" s="16">
        <v>99900</v>
      </c>
      <c r="N37" s="16" t="s">
        <v>184</v>
      </c>
      <c r="O37" s="16">
        <v>95120</v>
      </c>
      <c r="P37" s="16" t="s">
        <v>224</v>
      </c>
      <c r="Q37" s="16" t="s">
        <v>103</v>
      </c>
      <c r="R37" s="16" t="s">
        <v>120</v>
      </c>
      <c r="S37" s="20">
        <v>1.18</v>
      </c>
    </row>
    <row r="38" spans="1:19" x14ac:dyDescent="0.2">
      <c r="A38" s="16" t="s">
        <v>232</v>
      </c>
      <c r="B38" s="16" t="s">
        <v>233</v>
      </c>
      <c r="C38" s="16" t="s">
        <v>27</v>
      </c>
      <c r="D38" s="16">
        <v>463459</v>
      </c>
      <c r="E38" s="16" t="s">
        <v>114</v>
      </c>
      <c r="F38" s="16" t="s">
        <v>115</v>
      </c>
      <c r="G38" s="16" t="s">
        <v>69</v>
      </c>
      <c r="H38" s="16" t="s">
        <v>234</v>
      </c>
      <c r="I38" s="16" t="s">
        <v>32</v>
      </c>
      <c r="J38" s="16" t="s">
        <v>235</v>
      </c>
      <c r="K38" s="16">
        <v>987933</v>
      </c>
      <c r="L38" s="16" t="s">
        <v>236</v>
      </c>
      <c r="M38" s="16">
        <v>99900</v>
      </c>
      <c r="N38" s="16" t="s">
        <v>184</v>
      </c>
      <c r="O38" s="16">
        <v>96120</v>
      </c>
      <c r="P38" s="16" t="s">
        <v>230</v>
      </c>
      <c r="Q38" s="16" t="s">
        <v>231</v>
      </c>
      <c r="R38" s="16" t="s">
        <v>37</v>
      </c>
      <c r="S38" s="20">
        <v>6.45</v>
      </c>
    </row>
    <row r="39" spans="1:19" x14ac:dyDescent="0.2">
      <c r="A39" s="16" t="s">
        <v>237</v>
      </c>
      <c r="B39" s="16" t="s">
        <v>238</v>
      </c>
      <c r="C39" s="16" t="s">
        <v>27</v>
      </c>
      <c r="D39" s="16">
        <v>463459</v>
      </c>
      <c r="E39" s="16" t="s">
        <v>114</v>
      </c>
      <c r="F39" s="16" t="s">
        <v>115</v>
      </c>
      <c r="G39" s="16" t="s">
        <v>30</v>
      </c>
      <c r="H39" s="16" t="s">
        <v>239</v>
      </c>
      <c r="I39" s="16" t="s">
        <v>32</v>
      </c>
      <c r="J39" s="16" t="s">
        <v>240</v>
      </c>
      <c r="K39" s="16">
        <v>988989</v>
      </c>
      <c r="L39" s="16" t="s">
        <v>241</v>
      </c>
      <c r="M39" s="16">
        <v>99900</v>
      </c>
      <c r="N39" s="16" t="s">
        <v>184</v>
      </c>
      <c r="O39" s="16">
        <v>97220</v>
      </c>
      <c r="P39" s="16" t="s">
        <v>242</v>
      </c>
      <c r="Q39" s="16" t="s">
        <v>243</v>
      </c>
      <c r="R39" s="16" t="s">
        <v>120</v>
      </c>
      <c r="S39" s="20">
        <v>2</v>
      </c>
    </row>
    <row r="40" spans="1:19" x14ac:dyDescent="0.2">
      <c r="A40" s="16" t="s">
        <v>244</v>
      </c>
      <c r="B40" s="16" t="s">
        <v>245</v>
      </c>
      <c r="C40" s="16" t="s">
        <v>27</v>
      </c>
      <c r="D40" s="16">
        <v>463459</v>
      </c>
      <c r="E40" s="16" t="s">
        <v>114</v>
      </c>
      <c r="F40" s="16" t="s">
        <v>115</v>
      </c>
      <c r="G40" s="16" t="s">
        <v>30</v>
      </c>
      <c r="H40" s="16" t="s">
        <v>246</v>
      </c>
      <c r="I40" s="16" t="s">
        <v>32</v>
      </c>
      <c r="J40" s="16" t="s">
        <v>247</v>
      </c>
      <c r="K40" s="16">
        <v>989429</v>
      </c>
      <c r="L40" s="16" t="s">
        <v>248</v>
      </c>
      <c r="M40" s="16">
        <v>99900</v>
      </c>
      <c r="N40" s="16" t="s">
        <v>184</v>
      </c>
      <c r="O40" s="16">
        <v>97320</v>
      </c>
      <c r="P40" s="16" t="s">
        <v>249</v>
      </c>
      <c r="Q40" s="16" t="s">
        <v>250</v>
      </c>
      <c r="R40" s="16" t="s">
        <v>120</v>
      </c>
      <c r="S40" s="20">
        <v>1.2</v>
      </c>
    </row>
    <row r="41" spans="1:19" x14ac:dyDescent="0.2">
      <c r="A41" s="16" t="s">
        <v>251</v>
      </c>
      <c r="B41" s="16" t="s">
        <v>252</v>
      </c>
      <c r="C41" s="16" t="s">
        <v>27</v>
      </c>
      <c r="D41" s="16">
        <v>463459</v>
      </c>
      <c r="E41" s="16" t="s">
        <v>114</v>
      </c>
      <c r="F41" s="16" t="s">
        <v>115</v>
      </c>
      <c r="G41" s="16" t="s">
        <v>253</v>
      </c>
      <c r="H41" s="16" t="s">
        <v>99</v>
      </c>
      <c r="I41" s="16" t="s">
        <v>32</v>
      </c>
      <c r="J41" s="16" t="s">
        <v>254</v>
      </c>
      <c r="K41" s="16">
        <v>989577</v>
      </c>
      <c r="L41" s="16" t="s">
        <v>255</v>
      </c>
      <c r="M41" s="16">
        <v>99900</v>
      </c>
      <c r="N41" s="16" t="s">
        <v>184</v>
      </c>
      <c r="O41" s="16">
        <v>97320</v>
      </c>
      <c r="P41" s="16" t="s">
        <v>249</v>
      </c>
      <c r="Q41" s="16" t="s">
        <v>250</v>
      </c>
      <c r="R41" s="16" t="s">
        <v>120</v>
      </c>
      <c r="S41" s="20">
        <v>1.0900000000000001</v>
      </c>
    </row>
    <row r="42" spans="1:19" ht="13.5" thickBot="1" x14ac:dyDescent="0.25"/>
    <row r="43" spans="1:19" x14ac:dyDescent="0.2">
      <c r="R43" s="7" t="s">
        <v>19</v>
      </c>
      <c r="S43" s="8" t="e">
        <f>AVERAGE(S1:S2)</f>
        <v>#DIV/0!</v>
      </c>
    </row>
    <row r="44" spans="1:19" x14ac:dyDescent="0.2">
      <c r="R44" s="9" t="s">
        <v>20</v>
      </c>
      <c r="S44" s="10" t="e">
        <f>_xlfn.STDEV.P(S1:S2)</f>
        <v>#DIV/0!</v>
      </c>
    </row>
    <row r="45" spans="1:19" x14ac:dyDescent="0.2">
      <c r="R45" s="9" t="s">
        <v>21</v>
      </c>
      <c r="S45" s="11" t="e">
        <f>S44/S43</f>
        <v>#DIV/0!</v>
      </c>
    </row>
    <row r="46" spans="1:19" ht="13.5" thickBot="1" x14ac:dyDescent="0.25">
      <c r="R46" s="12" t="s">
        <v>22</v>
      </c>
      <c r="S46" s="13" t="e">
        <f>MEDIAN(S1:S2)</f>
        <v>#NUM!</v>
      </c>
    </row>
    <row r="47" spans="1:19" ht="13.5" thickBot="1" x14ac:dyDescent="0.25">
      <c r="R47" s="14" t="e">
        <f>IF(S45&gt;25%,"PREÇO MEDIANA","PREÇO MÉDIA")</f>
        <v>#DIV/0!</v>
      </c>
      <c r="S47" s="15" t="e">
        <f>IF(S45&gt;25%,S46,S43)</f>
        <v>#DIV/0!</v>
      </c>
    </row>
  </sheetData>
  <autoFilter ref="A6:S780" xr:uid="{00F4164D-E136-41D2-93F7-0A5BF5B95E01}">
    <sortState xmlns:xlrd2="http://schemas.microsoft.com/office/spreadsheetml/2017/richdata2" ref="A7:S41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2021-06-01T13:21:07Z</dcterms:modified>
</cp:coreProperties>
</file>